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2660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 concurrentCalc="0"/>
</workbook>
</file>

<file path=xl/calcChain.xml><?xml version="1.0" encoding="utf-8"?>
<calcChain xmlns="http://schemas.openxmlformats.org/spreadsheetml/2006/main">
  <c r="E23" i="5" l="1"/>
  <c r="F23" i="5"/>
  <c r="B22" i="5"/>
  <c r="C22" i="5"/>
  <c r="D22" i="5"/>
  <c r="E22" i="5"/>
  <c r="F22" i="5"/>
  <c r="B23" i="5"/>
  <c r="C23" i="5"/>
  <c r="D23" i="5"/>
  <c r="B14" i="5"/>
  <c r="C14" i="5"/>
  <c r="D14" i="5"/>
  <c r="E14" i="5"/>
  <c r="F14" i="5"/>
  <c r="B15" i="5"/>
  <c r="C15" i="5"/>
  <c r="D15" i="5"/>
  <c r="E15" i="5"/>
  <c r="F15" i="5"/>
  <c r="B16" i="5"/>
  <c r="C16" i="5"/>
  <c r="D16" i="5"/>
  <c r="E16" i="5"/>
  <c r="F16" i="5"/>
  <c r="B17" i="5"/>
  <c r="C17" i="5"/>
  <c r="D17" i="5"/>
  <c r="E17" i="5"/>
  <c r="F17" i="5"/>
  <c r="B18" i="5"/>
  <c r="C18" i="5"/>
  <c r="D18" i="5"/>
  <c r="E18" i="5"/>
  <c r="F18" i="5"/>
  <c r="B19" i="5"/>
  <c r="C19" i="5"/>
  <c r="D19" i="5"/>
  <c r="E19" i="5"/>
  <c r="F19" i="5"/>
  <c r="B20" i="5"/>
  <c r="C20" i="5"/>
  <c r="D20" i="5"/>
  <c r="E20" i="5"/>
  <c r="F20" i="5"/>
  <c r="B21" i="5"/>
  <c r="C21" i="5"/>
  <c r="D21" i="5"/>
  <c r="E21" i="5"/>
  <c r="F21" i="5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B12" i="5"/>
  <c r="C12" i="5"/>
  <c r="D12" i="5"/>
  <c r="E12" i="5"/>
  <c r="F12" i="5"/>
  <c r="B13" i="5"/>
  <c r="C13" i="5"/>
  <c r="D13" i="5"/>
  <c r="E13" i="5"/>
  <c r="F13" i="5"/>
  <c r="B6" i="5"/>
  <c r="C6" i="5"/>
  <c r="D6" i="5"/>
  <c r="E6" i="5"/>
  <c r="F6" i="5"/>
  <c r="B7" i="5"/>
  <c r="C7" i="5"/>
  <c r="D7" i="5"/>
  <c r="E7" i="5"/>
  <c r="F7" i="5"/>
  <c r="B8" i="5"/>
  <c r="C8" i="5"/>
  <c r="D8" i="5"/>
  <c r="E8" i="5"/>
  <c r="F8" i="5"/>
  <c r="B9" i="5"/>
  <c r="C9" i="5"/>
  <c r="D9" i="5"/>
  <c r="E9" i="5"/>
  <c r="F9" i="5"/>
  <c r="B10" i="5"/>
  <c r="C10" i="5"/>
  <c r="D10" i="5"/>
  <c r="E10" i="5"/>
  <c r="F10" i="5"/>
  <c r="B11" i="5"/>
  <c r="C11" i="5"/>
  <c r="D11" i="5"/>
  <c r="E11" i="5"/>
  <c r="F11" i="5"/>
  <c r="F5" i="5"/>
  <c r="E5" i="5"/>
  <c r="C5" i="5"/>
  <c r="D5" i="5"/>
  <c r="B5" i="5"/>
  <c r="B1" i="6"/>
  <c r="K1" i="6"/>
  <c r="C1" i="6"/>
  <c r="L1" i="6"/>
  <c r="J1" i="6"/>
  <c r="I1" i="6"/>
  <c r="H1" i="6"/>
  <c r="G1" i="6"/>
  <c r="F1" i="6"/>
  <c r="E1" i="6"/>
  <c r="D1" i="6"/>
  <c r="A26" i="5"/>
</calcChain>
</file>

<file path=xl/sharedStrings.xml><?xml version="1.0" encoding="utf-8"?>
<sst xmlns="http://schemas.openxmlformats.org/spreadsheetml/2006/main" count="222" uniqueCount="95">
  <si>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</si>
  <si>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</si>
  <si>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</si>
  <si>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</si>
  <si>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</si>
  <si>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</si>
  <si>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</si>
  <si>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</si>
  <si>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</si>
  <si>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</si>
  <si>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</si>
  <si>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</si>
  <si>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</si>
  <si>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</si>
  <si>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</si>
  <si>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</si>
  <si>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</si>
  <si>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</si>
  <si>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</si>
  <si>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</si>
  <si>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</si>
  <si>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A3</t>
  </si>
  <si>
    <t>A1</t>
  </si>
  <si>
    <t>把</t>
  </si>
  <si>
    <t>A2</t>
  </si>
  <si>
    <t>A4</t>
  </si>
  <si>
    <t>A5</t>
  </si>
  <si>
    <t>A6</t>
  </si>
  <si>
    <t>开标时间：2021年8月24日</t>
    <phoneticPr fontId="8" type="noConversion"/>
  </si>
  <si>
    <t>招标编号：2021-112</t>
  </si>
  <si>
    <t>2021-112期 深圳市第二人民医院医用耗材中标结果公告</t>
    <phoneticPr fontId="7" type="noConversion"/>
  </si>
  <si>
    <t>直肠电极</t>
  </si>
  <si>
    <t>2021-112</t>
    <phoneticPr fontId="7" type="noConversion"/>
  </si>
  <si>
    <t>个</t>
  </si>
  <si>
    <t>一次性内窥可视宫腔组织吸引管</t>
  </si>
  <si>
    <t>套</t>
  </si>
  <si>
    <t>TZ/4</t>
  </si>
  <si>
    <t>一次性使用中性电极</t>
  </si>
  <si>
    <t>片</t>
  </si>
  <si>
    <t>RF-NEBHC1</t>
  </si>
  <si>
    <t>射频消融电极（别名：带烟道环形消融电极）</t>
  </si>
  <si>
    <t>BBT-MT301X</t>
  </si>
  <si>
    <t>1</t>
    <phoneticPr fontId="7" type="noConversion"/>
  </si>
  <si>
    <t>BBT-MV301X</t>
  </si>
  <si>
    <t>BBT-MV302X</t>
  </si>
  <si>
    <t>BBT-MV303X</t>
  </si>
  <si>
    <t>BBT-MU301X</t>
  </si>
  <si>
    <t>BBT-MU302X</t>
  </si>
  <si>
    <t>射频消融电极（别名：刀型电极）</t>
  </si>
  <si>
    <t>BBT-MM301</t>
  </si>
  <si>
    <t xml:space="preserve">BBT-MM302 </t>
  </si>
  <si>
    <t>BBT-MM303</t>
  </si>
  <si>
    <t>射频消融电极</t>
  </si>
  <si>
    <t>BBT-MF303</t>
  </si>
  <si>
    <t>1783</t>
  </si>
  <si>
    <t>BBT-MF403</t>
  </si>
  <si>
    <t>1784</t>
  </si>
  <si>
    <t xml:space="preserve">BBT-MI303 </t>
  </si>
  <si>
    <t>1785</t>
  </si>
  <si>
    <t>BBT-MH503</t>
  </si>
  <si>
    <t>1786</t>
  </si>
  <si>
    <t>BBT-MG503</t>
  </si>
  <si>
    <t>医用负压吸引器配件</t>
  </si>
  <si>
    <t>A8</t>
  </si>
  <si>
    <t>CS300</t>
  </si>
  <si>
    <t>三防耐温热敏纸标签</t>
  </si>
  <si>
    <t>A9</t>
  </si>
  <si>
    <t>卷</t>
  </si>
  <si>
    <t>2021-112</t>
    <phoneticPr fontId="7" type="noConversion"/>
  </si>
  <si>
    <t>1</t>
    <phoneticPr fontId="7" type="noConversion"/>
  </si>
  <si>
    <t>280</t>
  </si>
  <si>
    <t>1080</t>
  </si>
  <si>
    <t>60</t>
  </si>
  <si>
    <t>460</t>
  </si>
  <si>
    <t>3312</t>
  </si>
  <si>
    <t>1782</t>
  </si>
  <si>
    <t>240</t>
  </si>
  <si>
    <t>南京麦德澜德医疗科技股份有限公司</t>
  </si>
  <si>
    <t>深圳市康福医疗器械有限公司</t>
  </si>
  <si>
    <t>苏州宇度医疗器械有限责任公司</t>
  </si>
  <si>
    <t>深圳市至善医疗科技有限公司</t>
  </si>
  <si>
    <t>武汉半边天医疗技术有限公司</t>
  </si>
  <si>
    <t>深圳前海嘉希得乐生物科技有限公司</t>
  </si>
  <si>
    <t>广东普门生物医疗科技有限公司</t>
  </si>
  <si>
    <t>深圳市博颜生物科技有限公司</t>
  </si>
  <si>
    <t>MLD R2</t>
  </si>
  <si>
    <t>苏械注准20192090408</t>
  </si>
  <si>
    <t>苏械注准20142180459</t>
  </si>
  <si>
    <t>鄂械注准20152011451</t>
  </si>
  <si>
    <t>鄂械注准20132251277</t>
  </si>
  <si>
    <t>粤莞械备20200259号</t>
  </si>
  <si>
    <t>平台签约</t>
  </si>
  <si>
    <t>HC2021-112-08</t>
  </si>
  <si>
    <t>阳光平台交易产品码</t>
  </si>
  <si>
    <t>价格太高，废标。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</si>
</sst>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  <font>
      <sz val="8"/>
      <name val="微软雅黑"/>
      <family val="2"/>
      <charset val="134"/>
    </font>
    <font>
      <sz val="8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49" fontId="38" fillId="6" borderId="0" xfId="0" applyNumberFormat="1" applyFont="1" applyFill="1" applyAlignment="1">
      <alignment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7" fillId="0" borderId="1" xfId="0" applyNumberFormat="1" applyFont="1" applyBorder="1" applyAlignment="1">
      <alignment horizontal="center" vertical="center" wrapText="1"/>
    </xf>
    <xf numFmtId="49" fontId="38" fillId="0" borderId="0" xfId="0" applyNumberFormat="1" applyFont="1" applyAlignment="1"/>
    <xf numFmtId="49" fontId="36" fillId="0" borderId="1" xfId="191" applyNumberFormat="1" applyFont="1" applyFill="1" applyBorder="1" applyAlignment="1">
      <alignment horizontal="center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49" fontId="38" fillId="6" borderId="1" xfId="42870" applyNumberFormat="1" applyFont="1" applyFill="1" applyBorder="1" applyAlignment="1">
      <alignment vertical="center" wrapText="1"/>
    </xf>
    <xf numFmtId="49" fontId="38" fillId="6" borderId="1" xfId="42870" applyNumberFormat="1" applyFont="1" applyFill="1" applyBorder="1" applyAlignment="1">
      <alignment horizontal="center" vertical="center" wrapText="1"/>
    </xf>
    <xf numFmtId="176" fontId="37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wrapText="1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23</xdr:row>
      <xdr:rowOff>0</xdr:rowOff>
    </xdr:from>
    <xdr:to>
      <xdr:col>3</xdr:col>
      <xdr:colOff>171315</xdr:colOff>
      <xdr:row>23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xmlns="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23</xdr:row>
      <xdr:rowOff>0</xdr:rowOff>
    </xdr:from>
    <xdr:to>
      <xdr:col>1</xdr:col>
      <xdr:colOff>376222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:a16="http://schemas.microsoft.com/office/drawing/2014/main" xmlns="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23</xdr:row>
      <xdr:rowOff>0</xdr:rowOff>
    </xdr:from>
    <xdr:to>
      <xdr:col>1</xdr:col>
      <xdr:colOff>1242742</xdr:colOff>
      <xdr:row>23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:a16="http://schemas.microsoft.com/office/drawing/2014/main" xmlns="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23</xdr:row>
      <xdr:rowOff>0</xdr:rowOff>
    </xdr:from>
    <xdr:to>
      <xdr:col>1</xdr:col>
      <xdr:colOff>1081102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:a16="http://schemas.microsoft.com/office/drawing/2014/main" xmlns="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23</xdr:row>
      <xdr:rowOff>0</xdr:rowOff>
    </xdr:from>
    <xdr:to>
      <xdr:col>4</xdr:col>
      <xdr:colOff>599850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:a16="http://schemas.microsoft.com/office/drawing/2014/main" xmlns="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23</xdr:row>
      <xdr:rowOff>0</xdr:rowOff>
    </xdr:from>
    <xdr:to>
      <xdr:col>3</xdr:col>
      <xdr:colOff>333315</xdr:colOff>
      <xdr:row>23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:a16="http://schemas.microsoft.com/office/drawing/2014/main" xmlns="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23</xdr:row>
      <xdr:rowOff>0</xdr:rowOff>
    </xdr:from>
    <xdr:to>
      <xdr:col>5</xdr:col>
      <xdr:colOff>1147777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:a16="http://schemas.microsoft.com/office/drawing/2014/main" xmlns="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23</xdr:row>
      <xdr:rowOff>0</xdr:rowOff>
    </xdr:from>
    <xdr:to>
      <xdr:col>1</xdr:col>
      <xdr:colOff>804622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:a16="http://schemas.microsoft.com/office/drawing/2014/main" xmlns="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23</xdr:row>
      <xdr:rowOff>0</xdr:rowOff>
    </xdr:from>
    <xdr:to>
      <xdr:col>1</xdr:col>
      <xdr:colOff>1252462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xmlns="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23</xdr:row>
      <xdr:rowOff>0</xdr:rowOff>
    </xdr:from>
    <xdr:to>
      <xdr:col>1</xdr:col>
      <xdr:colOff>757102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23</xdr:row>
      <xdr:rowOff>0</xdr:rowOff>
    </xdr:from>
    <xdr:to>
      <xdr:col>1</xdr:col>
      <xdr:colOff>699862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:a16="http://schemas.microsoft.com/office/drawing/2014/main" xmlns="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23</xdr:row>
      <xdr:rowOff>0</xdr:rowOff>
    </xdr:from>
    <xdr:to>
      <xdr:col>1</xdr:col>
      <xdr:colOff>671422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:a16="http://schemas.microsoft.com/office/drawing/2014/main" xmlns="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23</xdr:row>
      <xdr:rowOff>0</xdr:rowOff>
    </xdr:from>
    <xdr:to>
      <xdr:col>1</xdr:col>
      <xdr:colOff>757102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23</xdr:row>
      <xdr:rowOff>0</xdr:rowOff>
    </xdr:from>
    <xdr:to>
      <xdr:col>1</xdr:col>
      <xdr:colOff>757102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23</xdr:row>
      <xdr:rowOff>0</xdr:rowOff>
    </xdr:from>
    <xdr:to>
      <xdr:col>1</xdr:col>
      <xdr:colOff>757102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23</xdr:row>
      <xdr:rowOff>0</xdr:rowOff>
    </xdr:from>
    <xdr:to>
      <xdr:col>1</xdr:col>
      <xdr:colOff>757102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23</xdr:row>
      <xdr:rowOff>0</xdr:rowOff>
    </xdr:from>
    <xdr:to>
      <xdr:col>1</xdr:col>
      <xdr:colOff>757102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23</xdr:row>
      <xdr:rowOff>0</xdr:rowOff>
    </xdr:from>
    <xdr:to>
      <xdr:col>1</xdr:col>
      <xdr:colOff>757102</xdr:colOff>
      <xdr:row>23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xmlns="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:a16="http://schemas.microsoft.com/office/drawing/2014/main" xmlns="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:a16="http://schemas.microsoft.com/office/drawing/2014/main" xmlns="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:a16="http://schemas.microsoft.com/office/drawing/2014/main" xmlns="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:a16="http://schemas.microsoft.com/office/drawing/2014/main" xmlns="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xmlns="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xmlns="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:a16="http://schemas.microsoft.com/office/drawing/2014/main" xmlns="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:a16="http://schemas.microsoft.com/office/drawing/2014/main" xmlns="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xmlns="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:a16="http://schemas.microsoft.com/office/drawing/2014/main" xmlns="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:a16="http://schemas.microsoft.com/office/drawing/2014/main" xmlns="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:a16="http://schemas.microsoft.com/office/drawing/2014/main" xmlns="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:a16="http://schemas.microsoft.com/office/drawing/2014/main" xmlns="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:a16="http://schemas.microsoft.com/office/drawing/2014/main" xmlns="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:a16="http://schemas.microsoft.com/office/drawing/2014/main" xmlns="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:a16="http://schemas.microsoft.com/office/drawing/2014/main" xmlns="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:a16="http://schemas.microsoft.com/office/drawing/2014/main" xmlns="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7" workbookViewId="0">
      <selection activeCell="K23" sqref="K23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22.5">
      <c r="A1" s="20" t="s">
        <v>30</v>
      </c>
      <c r="B1" s="20"/>
      <c r="C1" s="20"/>
      <c r="D1" s="20"/>
      <c r="E1" s="20"/>
      <c r="F1" s="20"/>
    </row>
    <row r="2" spans="1:6" ht="20.25">
      <c r="A2" s="21" t="s">
        <v>29</v>
      </c>
      <c r="B2" s="21"/>
      <c r="C2" s="21"/>
      <c r="D2" s="21"/>
      <c r="E2" s="21"/>
      <c r="F2" s="21"/>
    </row>
    <row r="3" spans="1:6" ht="20.25">
      <c r="A3" s="21" t="s">
        <v>28</v>
      </c>
      <c r="B3" s="21"/>
      <c r="C3" s="21"/>
      <c r="D3" s="21"/>
      <c r="E3" s="21"/>
      <c r="F3" s="21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8" t="str">
        <f>附件!B3</f>
        <v>直肠电极</v>
      </c>
      <c r="C5" s="18" t="str">
        <f>附件!C3</f>
        <v>2021-112</v>
      </c>
      <c r="D5" s="18" t="str">
        <f>附件!D3</f>
        <v>A1</v>
      </c>
      <c r="E5" s="18" t="str">
        <f>附件!I3</f>
        <v>南京麦德澜德医疗科技股份有限公司</v>
      </c>
      <c r="F5" s="18" t="str">
        <f>附件!J3</f>
        <v>深圳市康福医疗器械有限公司</v>
      </c>
    </row>
    <row r="6" spans="1:6" s="2" customFormat="1" ht="27">
      <c r="A6" s="13">
        <v>2</v>
      </c>
      <c r="B6" s="18" t="str">
        <f>附件!B4</f>
        <v>一次性内窥可视宫腔组织吸引管</v>
      </c>
      <c r="C6" s="18" t="str">
        <f>附件!C4</f>
        <v>2021-112</v>
      </c>
      <c r="D6" s="18" t="str">
        <f>附件!D4</f>
        <v>A2</v>
      </c>
      <c r="E6" s="18" t="str">
        <f>附件!I4</f>
        <v>苏州宇度医疗器械有限责任公司</v>
      </c>
      <c r="F6" s="18" t="str">
        <f>附件!J4</f>
        <v>深圳市至善医疗科技有限公司</v>
      </c>
    </row>
    <row r="7" spans="1:6" s="2" customFormat="1" ht="27">
      <c r="A7" s="13">
        <v>3</v>
      </c>
      <c r="B7" s="18" t="str">
        <f>附件!B5</f>
        <v>一次性使用中性电极</v>
      </c>
      <c r="C7" s="18" t="str">
        <f>附件!C5</f>
        <v>2021-112</v>
      </c>
      <c r="D7" s="18" t="str">
        <f>附件!D5</f>
        <v>A3</v>
      </c>
      <c r="E7" s="18" t="str">
        <f>附件!I5</f>
        <v>武汉半边天医疗技术有限公司</v>
      </c>
      <c r="F7" s="18" t="str">
        <f>附件!J5</f>
        <v>深圳前海嘉希得乐生物科技有限公司</v>
      </c>
    </row>
    <row r="8" spans="1:6" s="2" customFormat="1" ht="27">
      <c r="A8" s="13">
        <v>4</v>
      </c>
      <c r="B8" s="18" t="str">
        <f>附件!B6</f>
        <v>射频消融电极（别名：带烟道环形消融电极）</v>
      </c>
      <c r="C8" s="18" t="str">
        <f>附件!C6</f>
        <v>2021-112</v>
      </c>
      <c r="D8" s="18" t="str">
        <f>附件!D6</f>
        <v>A4</v>
      </c>
      <c r="E8" s="18" t="str">
        <f>附件!I6</f>
        <v>武汉半边天医疗技术有限公司</v>
      </c>
      <c r="F8" s="18" t="str">
        <f>附件!J6</f>
        <v>深圳前海嘉希得乐生物科技有限公司</v>
      </c>
    </row>
    <row r="9" spans="1:6" s="2" customFormat="1" ht="27">
      <c r="A9" s="13">
        <v>5</v>
      </c>
      <c r="B9" s="18" t="str">
        <f>附件!B7</f>
        <v>射频消融电极（别名：带烟道环形消融电极）</v>
      </c>
      <c r="C9" s="18" t="str">
        <f>附件!C7</f>
        <v>2021-112</v>
      </c>
      <c r="D9" s="18" t="str">
        <f>附件!D7</f>
        <v>A4</v>
      </c>
      <c r="E9" s="18" t="str">
        <f>附件!I7</f>
        <v>武汉半边天医疗技术有限公司</v>
      </c>
      <c r="F9" s="18" t="str">
        <f>附件!J7</f>
        <v>深圳前海嘉希得乐生物科技有限公司</v>
      </c>
    </row>
    <row r="10" spans="1:6" s="2" customFormat="1" ht="27">
      <c r="A10" s="13">
        <v>6</v>
      </c>
      <c r="B10" s="18" t="str">
        <f>附件!B8</f>
        <v>射频消融电极（别名：带烟道环形消融电极）</v>
      </c>
      <c r="C10" s="18" t="str">
        <f>附件!C8</f>
        <v>2021-112</v>
      </c>
      <c r="D10" s="18" t="str">
        <f>附件!D8</f>
        <v>A4</v>
      </c>
      <c r="E10" s="18" t="str">
        <f>附件!I8</f>
        <v>武汉半边天医疗技术有限公司</v>
      </c>
      <c r="F10" s="18" t="str">
        <f>附件!J8</f>
        <v>深圳前海嘉希得乐生物科技有限公司</v>
      </c>
    </row>
    <row r="11" spans="1:6" s="2" customFormat="1" ht="27">
      <c r="A11" s="13">
        <v>7</v>
      </c>
      <c r="B11" s="18" t="str">
        <f>附件!B9</f>
        <v>射频消融电极（别名：带烟道环形消融电极）</v>
      </c>
      <c r="C11" s="18" t="str">
        <f>附件!C9</f>
        <v>2021-112</v>
      </c>
      <c r="D11" s="18" t="str">
        <f>附件!D9</f>
        <v>A4</v>
      </c>
      <c r="E11" s="18" t="str">
        <f>附件!I9</f>
        <v>武汉半边天医疗技术有限公司</v>
      </c>
      <c r="F11" s="18" t="str">
        <f>附件!J9</f>
        <v>深圳前海嘉希得乐生物科技有限公司</v>
      </c>
    </row>
    <row r="12" spans="1:6" s="2" customFormat="1" ht="27">
      <c r="A12" s="13">
        <v>8</v>
      </c>
      <c r="B12" s="18" t="str">
        <f>附件!B10</f>
        <v>射频消融电极（别名：带烟道环形消融电极）</v>
      </c>
      <c r="C12" s="18" t="str">
        <f>附件!C10</f>
        <v>2021-112</v>
      </c>
      <c r="D12" s="18" t="str">
        <f>附件!D10</f>
        <v>A4</v>
      </c>
      <c r="E12" s="18" t="str">
        <f>附件!I10</f>
        <v>武汉半边天医疗技术有限公司</v>
      </c>
      <c r="F12" s="18" t="str">
        <f>附件!J10</f>
        <v>深圳前海嘉希得乐生物科技有限公司</v>
      </c>
    </row>
    <row r="13" spans="1:6" s="2" customFormat="1" ht="27">
      <c r="A13" s="13">
        <v>9</v>
      </c>
      <c r="B13" s="18" t="str">
        <f>附件!B11</f>
        <v>射频消融电极（别名：带烟道环形消融电极）</v>
      </c>
      <c r="C13" s="18" t="str">
        <f>附件!C11</f>
        <v>2021-112</v>
      </c>
      <c r="D13" s="18" t="str">
        <f>附件!D11</f>
        <v>A4</v>
      </c>
      <c r="E13" s="18" t="str">
        <f>附件!I11</f>
        <v>武汉半边天医疗技术有限公司</v>
      </c>
      <c r="F13" s="18" t="str">
        <f>附件!J11</f>
        <v>深圳前海嘉希得乐生物科技有限公司</v>
      </c>
    </row>
    <row r="14" spans="1:6" s="2" customFormat="1" ht="27">
      <c r="A14" s="13">
        <v>10</v>
      </c>
      <c r="B14" s="18" t="str">
        <f>附件!B12</f>
        <v>射频消融电极（别名：刀型电极）</v>
      </c>
      <c r="C14" s="18" t="str">
        <f>附件!C12</f>
        <v>2021-112</v>
      </c>
      <c r="D14" s="18" t="str">
        <f>附件!D12</f>
        <v>A5</v>
      </c>
      <c r="E14" s="18" t="str">
        <f>附件!I12</f>
        <v>武汉半边天医疗技术有限公司</v>
      </c>
      <c r="F14" s="18" t="str">
        <f>附件!J12</f>
        <v>深圳前海嘉希得乐生物科技有限公司</v>
      </c>
    </row>
    <row r="15" spans="1:6" s="2" customFormat="1" ht="27">
      <c r="A15" s="13">
        <v>11</v>
      </c>
      <c r="B15" s="18" t="str">
        <f>附件!B13</f>
        <v>射频消融电极（别名：刀型电极）</v>
      </c>
      <c r="C15" s="18" t="str">
        <f>附件!C13</f>
        <v>2021-112</v>
      </c>
      <c r="D15" s="18" t="str">
        <f>附件!D13</f>
        <v>A5</v>
      </c>
      <c r="E15" s="18" t="str">
        <f>附件!I13</f>
        <v>武汉半边天医疗技术有限公司</v>
      </c>
      <c r="F15" s="18" t="str">
        <f>附件!J13</f>
        <v>深圳前海嘉希得乐生物科技有限公司</v>
      </c>
    </row>
    <row r="16" spans="1:6" s="2" customFormat="1" ht="27">
      <c r="A16" s="13">
        <v>12</v>
      </c>
      <c r="B16" s="18" t="str">
        <f>附件!B14</f>
        <v>射频消融电极（别名：刀型电极）</v>
      </c>
      <c r="C16" s="18" t="str">
        <f>附件!C14</f>
        <v>2021-112</v>
      </c>
      <c r="D16" s="18" t="str">
        <f>附件!D14</f>
        <v>A5</v>
      </c>
      <c r="E16" s="18" t="str">
        <f>附件!I14</f>
        <v>武汉半边天医疗技术有限公司</v>
      </c>
      <c r="F16" s="18" t="str">
        <f>附件!J14</f>
        <v>深圳前海嘉希得乐生物科技有限公司</v>
      </c>
    </row>
    <row r="17" spans="1:6" s="2" customFormat="1" ht="27">
      <c r="A17" s="13">
        <v>13</v>
      </c>
      <c r="B17" s="18" t="str">
        <f>附件!B15</f>
        <v>射频消融电极</v>
      </c>
      <c r="C17" s="18" t="str">
        <f>附件!C15</f>
        <v>2021-112</v>
      </c>
      <c r="D17" s="18" t="str">
        <f>附件!D15</f>
        <v>A6</v>
      </c>
      <c r="E17" s="18" t="str">
        <f>附件!I15</f>
        <v>武汉半边天医疗技术有限公司</v>
      </c>
      <c r="F17" s="18" t="str">
        <f>附件!J15</f>
        <v>深圳前海嘉希得乐生物科技有限公司</v>
      </c>
    </row>
    <row r="18" spans="1:6" s="2" customFormat="1" ht="27">
      <c r="A18" s="13">
        <v>14</v>
      </c>
      <c r="B18" s="18" t="str">
        <f>附件!B16</f>
        <v>射频消融电极</v>
      </c>
      <c r="C18" s="18" t="str">
        <f>附件!C16</f>
        <v>2021-112</v>
      </c>
      <c r="D18" s="18" t="str">
        <f>附件!D16</f>
        <v>A6</v>
      </c>
      <c r="E18" s="18" t="str">
        <f>附件!I16</f>
        <v>武汉半边天医疗技术有限公司</v>
      </c>
      <c r="F18" s="18" t="str">
        <f>附件!J16</f>
        <v>深圳前海嘉希得乐生物科技有限公司</v>
      </c>
    </row>
    <row r="19" spans="1:6" s="2" customFormat="1" ht="27">
      <c r="A19" s="13">
        <v>15</v>
      </c>
      <c r="B19" s="18" t="str">
        <f>附件!B17</f>
        <v>射频消融电极</v>
      </c>
      <c r="C19" s="18" t="str">
        <f>附件!C17</f>
        <v>2021-112</v>
      </c>
      <c r="D19" s="18" t="str">
        <f>附件!D17</f>
        <v>A6</v>
      </c>
      <c r="E19" s="18" t="str">
        <f>附件!I17</f>
        <v>武汉半边天医疗技术有限公司</v>
      </c>
      <c r="F19" s="18" t="str">
        <f>附件!J17</f>
        <v>深圳前海嘉希得乐生物科技有限公司</v>
      </c>
    </row>
    <row r="20" spans="1:6" s="2" customFormat="1" ht="27">
      <c r="A20" s="13">
        <v>16</v>
      </c>
      <c r="B20" s="18" t="str">
        <f>附件!B18</f>
        <v>射频消融电极</v>
      </c>
      <c r="C20" s="18" t="str">
        <f>附件!C18</f>
        <v>2021-112</v>
      </c>
      <c r="D20" s="18" t="str">
        <f>附件!D18</f>
        <v>A6</v>
      </c>
      <c r="E20" s="18" t="str">
        <f>附件!I18</f>
        <v>武汉半边天医疗技术有限公司</v>
      </c>
      <c r="F20" s="18" t="str">
        <f>附件!J18</f>
        <v>深圳前海嘉希得乐生物科技有限公司</v>
      </c>
    </row>
    <row r="21" spans="1:6" s="2" customFormat="1" ht="27">
      <c r="A21" s="13">
        <v>17</v>
      </c>
      <c r="B21" s="18" t="str">
        <f>附件!B19</f>
        <v>射频消融电极</v>
      </c>
      <c r="C21" s="18" t="str">
        <f>附件!C19</f>
        <v>2021-112</v>
      </c>
      <c r="D21" s="18" t="str">
        <f>附件!D19</f>
        <v>A6</v>
      </c>
      <c r="E21" s="18" t="str">
        <f>附件!I19</f>
        <v>武汉半边天医疗技术有限公司</v>
      </c>
      <c r="F21" s="18" t="str">
        <f>附件!J19</f>
        <v>深圳前海嘉希得乐生物科技有限公司</v>
      </c>
    </row>
    <row r="22" spans="1:6" s="2" customFormat="1" ht="27">
      <c r="A22" s="13">
        <v>18</v>
      </c>
      <c r="B22" s="18" t="str">
        <f>附件!B20</f>
        <v>医用负压吸引器配件</v>
      </c>
      <c r="C22" s="18" t="str">
        <f>附件!C20</f>
        <v>2021-112</v>
      </c>
      <c r="D22" s="18" t="str">
        <f>附件!D20</f>
        <v>A8</v>
      </c>
      <c r="E22" s="18" t="str">
        <f>附件!I20</f>
        <v>广东普门生物医疗科技有限公司</v>
      </c>
      <c r="F22" s="18" t="str">
        <f>附件!J20</f>
        <v>深圳市博颜生物科技有限公司</v>
      </c>
    </row>
    <row r="23" spans="1:6" s="2" customFormat="1" ht="27">
      <c r="A23" s="13">
        <v>19</v>
      </c>
      <c r="B23" s="18" t="str">
        <f>附件!B21</f>
        <v>三防耐温热敏纸标签</v>
      </c>
      <c r="C23" s="18" t="str">
        <f>附件!C21</f>
        <v>2021-112</v>
      </c>
      <c r="D23" s="18" t="str">
        <f>附件!D21</f>
        <v>A9</v>
      </c>
      <c r="E23" s="18" t="str">
        <f>附件!I21</f>
        <v>价格太高，废标。</v>
      </c>
      <c r="F23" s="18">
        <f>附件!J21</f>
        <v>0</v>
      </c>
    </row>
    <row r="24" spans="1:6" ht="39" customHeight="1">
      <c r="A24" s="23" t="s">
        <v>1</v>
      </c>
      <c r="B24" s="24"/>
      <c r="C24" s="24"/>
      <c r="D24" s="24"/>
      <c r="E24" s="24"/>
      <c r="F24" s="24"/>
    </row>
    <row r="25" spans="1:6">
      <c r="A25" s="22" t="s">
        <v>0</v>
      </c>
      <c r="B25" s="22"/>
      <c r="C25" s="22"/>
      <c r="D25" s="22"/>
      <c r="E25" s="22"/>
      <c r="F25" s="22"/>
    </row>
    <row r="26" spans="1:6">
      <c r="A26" s="19">
        <f ca="1">TODAY()</f>
        <v>44434</v>
      </c>
      <c r="B26" s="19"/>
      <c r="C26" s="19"/>
      <c r="D26" s="19"/>
      <c r="E26" s="19"/>
      <c r="F26" s="19"/>
    </row>
  </sheetData>
  <mergeCells count="6">
    <mergeCell ref="A26:F26"/>
    <mergeCell ref="A1:F1"/>
    <mergeCell ref="A2:F2"/>
    <mergeCell ref="A3:F3"/>
    <mergeCell ref="A25:F25"/>
    <mergeCell ref="A24:F2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3" zoomScale="85" zoomScaleNormal="85" workbookViewId="0">
      <selection activeCell="J21" sqref="J21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10" max="10" width="14.875" customWidth="1"/>
    <col min="11" max="11" width="15.875" customWidth="1"/>
  </cols>
  <sheetData>
    <row r="1" spans="1:14" ht="25.5">
      <c r="B1" s="25" t="str">
        <f>LEFT(公告!A1,31)&amp;"附件"</f>
        <v>2021-112期 深圳市第二人民医院医用耗材中标结果公告附件</v>
      </c>
      <c r="C1" s="25" t="e">
        <f>LEFT(#REF!,29)&amp;"附件"</f>
        <v>#REF!</v>
      </c>
      <c r="D1" s="25" t="e">
        <f>LEFT(#REF!,29)&amp;"附件"</f>
        <v>#REF!</v>
      </c>
      <c r="E1" s="25" t="e">
        <f>LEFT(#REF!,29)&amp;"附件"</f>
        <v>#REF!</v>
      </c>
      <c r="F1" s="25" t="e">
        <f>LEFT(#REF!,29)&amp;"附件"</f>
        <v>#REF!</v>
      </c>
      <c r="G1" s="25" t="e">
        <f>LEFT(#REF!,29)&amp;"附件"</f>
        <v>#REF!</v>
      </c>
      <c r="H1" s="25" t="e">
        <f>LEFT(#REF!,29)&amp;"附件"</f>
        <v>#REF!</v>
      </c>
      <c r="I1" s="25" t="e">
        <f>LEFT(#REF!,29)&amp;"附件"</f>
        <v>#REF!</v>
      </c>
      <c r="J1" s="25" t="str">
        <f>LEFT(A1,29)&amp;"附件"</f>
        <v>附件</v>
      </c>
      <c r="K1" s="25" t="str">
        <f>LEFT(B1,29)&amp;"附件"</f>
        <v>2021-112期 深圳市第二人民医院医用耗材中标结果公告附件</v>
      </c>
      <c r="L1" s="25" t="e">
        <f>LEFT(C1,29)&amp;"附件"</f>
        <v>#REF!</v>
      </c>
      <c r="M1" s="11"/>
    </row>
    <row r="2" spans="1:14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  <c r="N2" s="8" t="s">
        <v>93</v>
      </c>
    </row>
    <row r="3" spans="1:14" ht="27">
      <c r="A3" s="12">
        <v>1</v>
      </c>
      <c r="B3" s="15" t="s">
        <v>31</v>
      </c>
      <c r="C3" s="15" t="s">
        <v>68</v>
      </c>
      <c r="D3" s="15" t="s">
        <v>22</v>
      </c>
      <c r="E3" s="15" t="str">
        <f>B3</f>
        <v>直肠电极</v>
      </c>
      <c r="F3" s="15" t="s">
        <v>33</v>
      </c>
      <c r="G3" s="28">
        <v>1</v>
      </c>
      <c r="H3" s="16" t="s">
        <v>70</v>
      </c>
      <c r="I3" s="15" t="s">
        <v>77</v>
      </c>
      <c r="J3" s="15" t="s">
        <v>78</v>
      </c>
      <c r="K3" s="15" t="s">
        <v>85</v>
      </c>
      <c r="L3" s="15" t="s">
        <v>86</v>
      </c>
      <c r="M3" s="15" t="s">
        <v>91</v>
      </c>
      <c r="N3" s="15">
        <v>210162</v>
      </c>
    </row>
    <row r="4" spans="1:14" ht="27">
      <c r="A4" s="12">
        <v>2</v>
      </c>
      <c r="B4" s="15" t="s">
        <v>34</v>
      </c>
      <c r="C4" s="15" t="s">
        <v>68</v>
      </c>
      <c r="D4" s="15" t="s">
        <v>24</v>
      </c>
      <c r="E4" s="15" t="str">
        <f t="shared" ref="E4:E21" si="0">B4</f>
        <v>一次性内窥可视宫腔组织吸引管</v>
      </c>
      <c r="F4" s="15" t="s">
        <v>35</v>
      </c>
      <c r="G4" s="28">
        <v>1</v>
      </c>
      <c r="H4" s="16" t="s">
        <v>71</v>
      </c>
      <c r="I4" s="15" t="s">
        <v>79</v>
      </c>
      <c r="J4" s="15" t="s">
        <v>80</v>
      </c>
      <c r="K4" s="15" t="s">
        <v>36</v>
      </c>
      <c r="L4" s="15" t="s">
        <v>87</v>
      </c>
      <c r="M4" s="15" t="s">
        <v>91</v>
      </c>
      <c r="N4" s="15">
        <v>137599</v>
      </c>
    </row>
    <row r="5" spans="1:14" ht="27">
      <c r="A5" s="12">
        <v>3</v>
      </c>
      <c r="B5" s="15" t="s">
        <v>37</v>
      </c>
      <c r="C5" s="15" t="s">
        <v>68</v>
      </c>
      <c r="D5" s="15" t="s">
        <v>21</v>
      </c>
      <c r="E5" s="15" t="str">
        <f t="shared" si="0"/>
        <v>一次性使用中性电极</v>
      </c>
      <c r="F5" s="15" t="s">
        <v>38</v>
      </c>
      <c r="G5" s="28">
        <v>1</v>
      </c>
      <c r="H5" s="16" t="s">
        <v>72</v>
      </c>
      <c r="I5" s="15" t="s">
        <v>81</v>
      </c>
      <c r="J5" s="15" t="s">
        <v>82</v>
      </c>
      <c r="K5" s="15" t="s">
        <v>39</v>
      </c>
      <c r="L5" s="15" t="s">
        <v>88</v>
      </c>
      <c r="M5" s="15" t="s">
        <v>91</v>
      </c>
      <c r="N5" s="15">
        <v>555678</v>
      </c>
    </row>
    <row r="6" spans="1:14" ht="27">
      <c r="A6" s="12">
        <v>4</v>
      </c>
      <c r="B6" s="15" t="s">
        <v>40</v>
      </c>
      <c r="C6" s="15" t="s">
        <v>68</v>
      </c>
      <c r="D6" s="15" t="s">
        <v>25</v>
      </c>
      <c r="E6" s="15" t="str">
        <f t="shared" si="0"/>
        <v>射频消融电极（别名：带烟道环形消融电极）</v>
      </c>
      <c r="F6" s="15" t="s">
        <v>23</v>
      </c>
      <c r="G6" s="28">
        <v>1</v>
      </c>
      <c r="H6" s="16" t="s">
        <v>73</v>
      </c>
      <c r="I6" s="15" t="s">
        <v>81</v>
      </c>
      <c r="J6" s="15" t="s">
        <v>82</v>
      </c>
      <c r="K6" s="15" t="s">
        <v>41</v>
      </c>
      <c r="L6" s="15" t="s">
        <v>89</v>
      </c>
      <c r="M6" s="15" t="s">
        <v>91</v>
      </c>
      <c r="N6" s="15">
        <v>558354</v>
      </c>
    </row>
    <row r="7" spans="1:14" s="14" customFormat="1" ht="23.25" customHeight="1">
      <c r="A7" s="12">
        <v>5</v>
      </c>
      <c r="B7" s="15" t="s">
        <v>40</v>
      </c>
      <c r="C7" s="15" t="s">
        <v>68</v>
      </c>
      <c r="D7" s="15" t="s">
        <v>25</v>
      </c>
      <c r="E7" s="15" t="str">
        <f t="shared" si="0"/>
        <v>射频消融电极（别名：带烟道环形消融电极）</v>
      </c>
      <c r="F7" s="15" t="s">
        <v>23</v>
      </c>
      <c r="G7" s="28" t="s">
        <v>69</v>
      </c>
      <c r="H7" s="16" t="s">
        <v>73</v>
      </c>
      <c r="I7" s="15" t="s">
        <v>81</v>
      </c>
      <c r="J7" s="15" t="s">
        <v>82</v>
      </c>
      <c r="K7" s="15" t="s">
        <v>43</v>
      </c>
      <c r="L7" s="15" t="s">
        <v>89</v>
      </c>
      <c r="M7" s="15" t="s">
        <v>91</v>
      </c>
      <c r="N7" s="15">
        <v>558354</v>
      </c>
    </row>
    <row r="8" spans="1:14" s="17" customFormat="1" ht="27">
      <c r="A8" s="12">
        <v>6</v>
      </c>
      <c r="B8" s="15" t="s">
        <v>40</v>
      </c>
      <c r="C8" s="15" t="s">
        <v>68</v>
      </c>
      <c r="D8" s="15" t="s">
        <v>25</v>
      </c>
      <c r="E8" s="15" t="str">
        <f t="shared" si="0"/>
        <v>射频消融电极（别名：带烟道环形消融电极）</v>
      </c>
      <c r="F8" s="15" t="s">
        <v>23</v>
      </c>
      <c r="G8" s="28">
        <v>1</v>
      </c>
      <c r="H8" s="16" t="s">
        <v>73</v>
      </c>
      <c r="I8" s="15" t="s">
        <v>81</v>
      </c>
      <c r="J8" s="15" t="s">
        <v>82</v>
      </c>
      <c r="K8" s="15" t="s">
        <v>44</v>
      </c>
      <c r="L8" s="15" t="s">
        <v>89</v>
      </c>
      <c r="M8" s="15" t="s">
        <v>91</v>
      </c>
      <c r="N8" s="15">
        <v>558354</v>
      </c>
    </row>
    <row r="9" spans="1:14" s="17" customFormat="1" ht="27">
      <c r="A9" s="12">
        <v>7</v>
      </c>
      <c r="B9" s="15" t="s">
        <v>40</v>
      </c>
      <c r="C9" s="15" t="s">
        <v>68</v>
      </c>
      <c r="D9" s="15" t="s">
        <v>25</v>
      </c>
      <c r="E9" s="15" t="str">
        <f t="shared" si="0"/>
        <v>射频消融电极（别名：带烟道环形消融电极）</v>
      </c>
      <c r="F9" s="15" t="s">
        <v>23</v>
      </c>
      <c r="G9" s="28" t="s">
        <v>69</v>
      </c>
      <c r="H9" s="16" t="s">
        <v>73</v>
      </c>
      <c r="I9" s="15" t="s">
        <v>81</v>
      </c>
      <c r="J9" s="15" t="s">
        <v>82</v>
      </c>
      <c r="K9" s="15" t="s">
        <v>45</v>
      </c>
      <c r="L9" s="15" t="s">
        <v>89</v>
      </c>
      <c r="M9" s="15" t="s">
        <v>91</v>
      </c>
      <c r="N9" s="15">
        <v>558354</v>
      </c>
    </row>
    <row r="10" spans="1:14" ht="27">
      <c r="A10" s="12">
        <v>8</v>
      </c>
      <c r="B10" s="15" t="s">
        <v>40</v>
      </c>
      <c r="C10" s="15" t="s">
        <v>68</v>
      </c>
      <c r="D10" s="15" t="s">
        <v>25</v>
      </c>
      <c r="E10" s="15" t="str">
        <f t="shared" si="0"/>
        <v>射频消融电极（别名：带烟道环形消融电极）</v>
      </c>
      <c r="F10" s="15" t="s">
        <v>23</v>
      </c>
      <c r="G10" s="28" t="s">
        <v>69</v>
      </c>
      <c r="H10" s="16" t="s">
        <v>73</v>
      </c>
      <c r="I10" s="15" t="s">
        <v>81</v>
      </c>
      <c r="J10" s="15" t="s">
        <v>82</v>
      </c>
      <c r="K10" s="15" t="s">
        <v>46</v>
      </c>
      <c r="L10" s="15" t="s">
        <v>89</v>
      </c>
      <c r="M10" s="15" t="s">
        <v>91</v>
      </c>
      <c r="N10" s="15">
        <v>558354</v>
      </c>
    </row>
    <row r="11" spans="1:14" ht="27">
      <c r="A11" s="12">
        <v>9</v>
      </c>
      <c r="B11" s="15" t="s">
        <v>40</v>
      </c>
      <c r="C11" s="15" t="s">
        <v>68</v>
      </c>
      <c r="D11" s="15" t="s">
        <v>25</v>
      </c>
      <c r="E11" s="15" t="str">
        <f t="shared" si="0"/>
        <v>射频消融电极（别名：带烟道环形消融电极）</v>
      </c>
      <c r="F11" s="15" t="s">
        <v>23</v>
      </c>
      <c r="G11" s="28" t="s">
        <v>69</v>
      </c>
      <c r="H11" s="16" t="s">
        <v>73</v>
      </c>
      <c r="I11" s="15" t="s">
        <v>81</v>
      </c>
      <c r="J11" s="15" t="s">
        <v>82</v>
      </c>
      <c r="K11" s="15" t="s">
        <v>47</v>
      </c>
      <c r="L11" s="15" t="s">
        <v>89</v>
      </c>
      <c r="M11" s="15" t="s">
        <v>91</v>
      </c>
      <c r="N11" s="15">
        <v>558354</v>
      </c>
    </row>
    <row r="12" spans="1:14" ht="27">
      <c r="A12" s="12">
        <v>10</v>
      </c>
      <c r="B12" s="29" t="s">
        <v>48</v>
      </c>
      <c r="C12" s="15" t="s">
        <v>68</v>
      </c>
      <c r="D12" s="15" t="s">
        <v>26</v>
      </c>
      <c r="E12" s="15" t="str">
        <f t="shared" si="0"/>
        <v>射频消融电极（别名：刀型电极）</v>
      </c>
      <c r="F12" s="15" t="s">
        <v>23</v>
      </c>
      <c r="G12" s="28" t="s">
        <v>69</v>
      </c>
      <c r="H12" s="16" t="s">
        <v>74</v>
      </c>
      <c r="I12" s="15" t="s">
        <v>81</v>
      </c>
      <c r="J12" s="15" t="s">
        <v>82</v>
      </c>
      <c r="K12" s="15" t="s">
        <v>49</v>
      </c>
      <c r="L12" s="15" t="s">
        <v>89</v>
      </c>
      <c r="M12" s="15" t="s">
        <v>91</v>
      </c>
      <c r="N12" s="15">
        <v>558348</v>
      </c>
    </row>
    <row r="13" spans="1:14" ht="27">
      <c r="A13" s="12">
        <v>11</v>
      </c>
      <c r="B13" s="29" t="s">
        <v>48</v>
      </c>
      <c r="C13" s="15" t="s">
        <v>68</v>
      </c>
      <c r="D13" s="15" t="s">
        <v>26</v>
      </c>
      <c r="E13" s="15" t="str">
        <f t="shared" si="0"/>
        <v>射频消融电极（别名：刀型电极）</v>
      </c>
      <c r="F13" s="15" t="s">
        <v>23</v>
      </c>
      <c r="G13" s="28" t="s">
        <v>69</v>
      </c>
      <c r="H13" s="16" t="s">
        <v>74</v>
      </c>
      <c r="I13" s="15" t="s">
        <v>81</v>
      </c>
      <c r="J13" s="15" t="s">
        <v>82</v>
      </c>
      <c r="K13" s="15" t="s">
        <v>50</v>
      </c>
      <c r="L13" s="15" t="s">
        <v>89</v>
      </c>
      <c r="M13" s="15" t="s">
        <v>91</v>
      </c>
      <c r="N13" s="15">
        <v>558348</v>
      </c>
    </row>
    <row r="14" spans="1:14" ht="27">
      <c r="A14" s="12">
        <v>12</v>
      </c>
      <c r="B14" s="29" t="s">
        <v>48</v>
      </c>
      <c r="C14" s="15" t="s">
        <v>68</v>
      </c>
      <c r="D14" s="15" t="s">
        <v>26</v>
      </c>
      <c r="E14" s="15" t="str">
        <f t="shared" si="0"/>
        <v>射频消融电极（别名：刀型电极）</v>
      </c>
      <c r="F14" s="15" t="s">
        <v>23</v>
      </c>
      <c r="G14" s="28" t="s">
        <v>69</v>
      </c>
      <c r="H14" s="16" t="s">
        <v>74</v>
      </c>
      <c r="I14" s="15" t="s">
        <v>81</v>
      </c>
      <c r="J14" s="15" t="s">
        <v>82</v>
      </c>
      <c r="K14" s="15" t="s">
        <v>51</v>
      </c>
      <c r="L14" s="15" t="s">
        <v>89</v>
      </c>
      <c r="M14" s="15" t="s">
        <v>91</v>
      </c>
      <c r="N14" s="15">
        <v>558348</v>
      </c>
    </row>
    <row r="15" spans="1:14" s="14" customFormat="1" ht="23.25" customHeight="1">
      <c r="A15" s="12">
        <v>13</v>
      </c>
      <c r="B15" s="29" t="s">
        <v>52</v>
      </c>
      <c r="C15" s="15" t="s">
        <v>68</v>
      </c>
      <c r="D15" s="15" t="s">
        <v>27</v>
      </c>
      <c r="E15" s="15" t="str">
        <f t="shared" si="0"/>
        <v>射频消融电极</v>
      </c>
      <c r="F15" s="15" t="s">
        <v>23</v>
      </c>
      <c r="G15" s="28" t="s">
        <v>42</v>
      </c>
      <c r="H15" s="16" t="s">
        <v>75</v>
      </c>
      <c r="I15" s="26" t="s">
        <v>81</v>
      </c>
      <c r="J15" s="26" t="s">
        <v>82</v>
      </c>
      <c r="K15" s="26" t="s">
        <v>53</v>
      </c>
      <c r="L15" s="27" t="s">
        <v>89</v>
      </c>
      <c r="M15" s="15" t="s">
        <v>91</v>
      </c>
      <c r="N15" s="15">
        <v>558346</v>
      </c>
    </row>
    <row r="16" spans="1:14" s="17" customFormat="1" ht="27">
      <c r="A16" s="12">
        <v>14</v>
      </c>
      <c r="B16" s="29" t="s">
        <v>52</v>
      </c>
      <c r="C16" s="15" t="s">
        <v>32</v>
      </c>
      <c r="D16" s="15" t="s">
        <v>27</v>
      </c>
      <c r="E16" s="15" t="str">
        <f t="shared" si="0"/>
        <v>射频消融电极</v>
      </c>
      <c r="F16" s="15" t="s">
        <v>23</v>
      </c>
      <c r="G16" s="28" t="s">
        <v>42</v>
      </c>
      <c r="H16" s="15" t="s">
        <v>54</v>
      </c>
      <c r="I16" s="15" t="s">
        <v>81</v>
      </c>
      <c r="J16" s="16" t="s">
        <v>82</v>
      </c>
      <c r="K16" s="16" t="s">
        <v>55</v>
      </c>
      <c r="L16" s="15" t="s">
        <v>89</v>
      </c>
      <c r="M16" s="15" t="s">
        <v>91</v>
      </c>
      <c r="N16" s="15">
        <v>558346</v>
      </c>
    </row>
    <row r="17" spans="1:14" s="17" customFormat="1" ht="27">
      <c r="A17" s="12">
        <v>15</v>
      </c>
      <c r="B17" s="29" t="s">
        <v>52</v>
      </c>
      <c r="C17" s="15" t="s">
        <v>32</v>
      </c>
      <c r="D17" s="15" t="s">
        <v>27</v>
      </c>
      <c r="E17" s="15" t="str">
        <f t="shared" si="0"/>
        <v>射频消融电极</v>
      </c>
      <c r="F17" s="15" t="s">
        <v>23</v>
      </c>
      <c r="G17" s="28" t="s">
        <v>69</v>
      </c>
      <c r="H17" s="15" t="s">
        <v>56</v>
      </c>
      <c r="I17" s="15" t="s">
        <v>81</v>
      </c>
      <c r="J17" s="16" t="s">
        <v>82</v>
      </c>
      <c r="K17" s="16" t="s">
        <v>57</v>
      </c>
      <c r="L17" s="15" t="s">
        <v>89</v>
      </c>
      <c r="M17" s="15" t="s">
        <v>91</v>
      </c>
      <c r="N17" s="15">
        <v>558346</v>
      </c>
    </row>
    <row r="18" spans="1:14" s="17" customFormat="1" ht="27">
      <c r="A18" s="12">
        <v>16</v>
      </c>
      <c r="B18" s="29" t="s">
        <v>52</v>
      </c>
      <c r="C18" s="15" t="s">
        <v>68</v>
      </c>
      <c r="D18" s="15" t="s">
        <v>27</v>
      </c>
      <c r="E18" s="15" t="str">
        <f t="shared" si="0"/>
        <v>射频消融电极</v>
      </c>
      <c r="F18" s="15" t="s">
        <v>23</v>
      </c>
      <c r="G18" s="28" t="s">
        <v>69</v>
      </c>
      <c r="H18" s="15" t="s">
        <v>58</v>
      </c>
      <c r="I18" s="15" t="s">
        <v>81</v>
      </c>
      <c r="J18" s="16" t="s">
        <v>82</v>
      </c>
      <c r="K18" s="16" t="s">
        <v>59</v>
      </c>
      <c r="L18" s="15" t="s">
        <v>89</v>
      </c>
      <c r="M18" s="15" t="s">
        <v>91</v>
      </c>
      <c r="N18" s="15">
        <v>558346</v>
      </c>
    </row>
    <row r="19" spans="1:14" s="17" customFormat="1" ht="27">
      <c r="A19" s="12">
        <v>17</v>
      </c>
      <c r="B19" s="29" t="s">
        <v>52</v>
      </c>
      <c r="C19" s="15" t="s">
        <v>68</v>
      </c>
      <c r="D19" s="15" t="s">
        <v>27</v>
      </c>
      <c r="E19" s="15" t="str">
        <f t="shared" si="0"/>
        <v>射频消融电极</v>
      </c>
      <c r="F19" s="15" t="s">
        <v>23</v>
      </c>
      <c r="G19" s="28" t="s">
        <v>69</v>
      </c>
      <c r="H19" s="15" t="s">
        <v>60</v>
      </c>
      <c r="I19" s="15" t="s">
        <v>81</v>
      </c>
      <c r="J19" s="16" t="s">
        <v>82</v>
      </c>
      <c r="K19" s="16" t="s">
        <v>61</v>
      </c>
      <c r="L19" s="15" t="s">
        <v>89</v>
      </c>
      <c r="M19" s="15" t="s">
        <v>91</v>
      </c>
      <c r="N19" s="15">
        <v>558346</v>
      </c>
    </row>
    <row r="20" spans="1:14" s="17" customFormat="1" ht="27">
      <c r="A20" s="12">
        <v>18</v>
      </c>
      <c r="B20" s="29" t="s">
        <v>62</v>
      </c>
      <c r="C20" s="15" t="s">
        <v>68</v>
      </c>
      <c r="D20" s="15" t="s">
        <v>63</v>
      </c>
      <c r="E20" s="15" t="str">
        <f t="shared" si="0"/>
        <v>医用负压吸引器配件</v>
      </c>
      <c r="F20" s="15" t="s">
        <v>33</v>
      </c>
      <c r="G20" s="28">
        <v>1</v>
      </c>
      <c r="H20" s="15" t="s">
        <v>76</v>
      </c>
      <c r="I20" s="15" t="s">
        <v>83</v>
      </c>
      <c r="J20" s="16" t="s">
        <v>84</v>
      </c>
      <c r="K20" s="16" t="s">
        <v>64</v>
      </c>
      <c r="L20" s="15" t="s">
        <v>90</v>
      </c>
      <c r="M20" s="15" t="s">
        <v>92</v>
      </c>
      <c r="N20" s="15"/>
    </row>
    <row r="21" spans="1:14" s="17" customFormat="1">
      <c r="A21" s="12">
        <v>19</v>
      </c>
      <c r="B21" s="29" t="s">
        <v>65</v>
      </c>
      <c r="C21" s="15" t="s">
        <v>68</v>
      </c>
      <c r="D21" s="15" t="s">
        <v>66</v>
      </c>
      <c r="E21" s="15" t="str">
        <f t="shared" si="0"/>
        <v>三防耐温热敏纸标签</v>
      </c>
      <c r="F21" s="15" t="s">
        <v>67</v>
      </c>
      <c r="G21" s="28">
        <v>1</v>
      </c>
      <c r="H21" s="15"/>
      <c r="I21" s="16" t="s">
        <v>94</v>
      </c>
      <c r="J21" s="16"/>
      <c r="K21" s="16"/>
      <c r="L21" s="15"/>
      <c r="M21" s="15"/>
      <c r="N21" s="15"/>
    </row>
  </sheetData>
  <mergeCells count="1">
    <mergeCell ref="B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2021-08-26T07:42:00Z</dcterms:modified>
</cp:coreProperties>
</file>