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B7" i="5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B10" i="5"/>
  <c r="C10" i="5"/>
  <c r="D10" i="5"/>
  <c r="E10" i="5"/>
  <c r="F10" i="5"/>
  <c r="B11" i="5"/>
  <c r="C11" i="5"/>
  <c r="D11" i="5"/>
  <c r="E11" i="5"/>
  <c r="F11" i="5"/>
  <c r="F5" i="5"/>
  <c r="E5" i="5"/>
  <c r="C5" i="5"/>
  <c r="D5" i="5"/>
  <c r="B5" i="5"/>
  <c r="B1" i="6"/>
  <c r="K1" i="6"/>
  <c r="C1" i="6"/>
  <c r="L1" i="6"/>
  <c r="J1" i="6"/>
  <c r="I1" i="6"/>
  <c r="H1" i="6"/>
  <c r="G1" i="6"/>
  <c r="F1" i="6"/>
  <c r="E1" i="6"/>
  <c r="D1" i="6"/>
  <c r="A14" i="5"/>
</calcChain>
</file>

<file path=xl/sharedStrings.xml><?xml version="1.0" encoding="utf-8"?>
<sst xmlns="http://schemas.openxmlformats.org/spreadsheetml/2006/main" count="94" uniqueCount="68">
  <si>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</si>
  <si>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</si>
  <si>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</si>
  <si>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</si>
  <si>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</si>
  <si>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</si>
  <si>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</si>
  <si>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</si>
  <si>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</si>
  <si>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</si>
  <si>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</si>
  <si>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</si>
  <si>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</si>
  <si>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</si>
  <si>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</si>
  <si>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</si>
  <si>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</si>
  <si>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</si>
  <si>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</si>
  <si>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</si>
  <si>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</si>
  <si>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A3</t>
  </si>
  <si>
    <t>高速手机</t>
  </si>
  <si>
    <t>2021-106</t>
    <phoneticPr fontId="7" type="noConversion"/>
  </si>
  <si>
    <t>A1</t>
  </si>
  <si>
    <t>把</t>
  </si>
  <si>
    <t>W&amp;H Dentalwerk Burmoos GmbH</t>
  </si>
  <si>
    <t>深圳市隆运成贸易有限公司</t>
    <phoneticPr fontId="7" type="noConversion"/>
  </si>
  <si>
    <t>标准头TE-98</t>
    <phoneticPr fontId="7" type="noConversion"/>
  </si>
  <si>
    <t>国械注进20192172142</t>
    <phoneticPr fontId="7" type="noConversion"/>
  </si>
  <si>
    <t>HC2021-106-01</t>
    <phoneticPr fontId="7" type="noConversion"/>
  </si>
  <si>
    <t>高速气涡轮手机</t>
  </si>
  <si>
    <t>2021-106</t>
    <phoneticPr fontId="7" type="noConversion"/>
  </si>
  <si>
    <t>A2</t>
  </si>
  <si>
    <t>Bien-Air dental SA</t>
  </si>
  <si>
    <t>深圳市开心医疗器械有限公司</t>
    <phoneticPr fontId="7" type="noConversion"/>
  </si>
  <si>
    <t>Bora</t>
    <phoneticPr fontId="7" type="noConversion"/>
  </si>
  <si>
    <t>国械注进20162173144</t>
    <phoneticPr fontId="7" type="noConversion"/>
  </si>
  <si>
    <t>HC2021-106-02</t>
  </si>
  <si>
    <t>深圳市隆运成贸易有限公司</t>
    <phoneticPr fontId="7" type="noConversion"/>
  </si>
  <si>
    <t>TE-97</t>
    <phoneticPr fontId="7" type="noConversion"/>
  </si>
  <si>
    <t>国械注进20192172142</t>
    <phoneticPr fontId="7" type="noConversion"/>
  </si>
  <si>
    <t>HC2021-106-03</t>
  </si>
  <si>
    <t>低速直手机</t>
  </si>
  <si>
    <t>A4</t>
  </si>
  <si>
    <t>PM1:1内水道喷水1600383</t>
    <phoneticPr fontId="7" type="noConversion"/>
  </si>
  <si>
    <t>国械注进20162173145</t>
    <phoneticPr fontId="7" type="noConversion"/>
  </si>
  <si>
    <t>HC2021-106-04</t>
  </si>
  <si>
    <t>低速弯手机</t>
  </si>
  <si>
    <t>A5</t>
  </si>
  <si>
    <t>CA1:1内水道喷水1600424</t>
    <phoneticPr fontId="7" type="noConversion"/>
  </si>
  <si>
    <t>国械注进20162172852</t>
    <phoneticPr fontId="7" type="noConversion"/>
  </si>
  <si>
    <t>HC2021-106-05</t>
  </si>
  <si>
    <t>牙科种植弯手机</t>
  </si>
  <si>
    <t>A6</t>
  </si>
  <si>
    <t>WS-75</t>
    <phoneticPr fontId="7" type="noConversion"/>
  </si>
  <si>
    <t>国械注进20142175942</t>
    <phoneticPr fontId="7" type="noConversion"/>
  </si>
  <si>
    <t>HC2021-106-06</t>
  </si>
  <si>
    <t>洁牙手柄</t>
  </si>
  <si>
    <t>A7</t>
  </si>
  <si>
    <t>SATELEC A Company of ACTEON Group</t>
  </si>
  <si>
    <t>深圳市丰辰医疗器械有限公司</t>
    <phoneticPr fontId="7" type="noConversion"/>
  </si>
  <si>
    <t>NEWTRON,F12281</t>
    <phoneticPr fontId="7" type="noConversion"/>
  </si>
  <si>
    <t>国械注进20162545709</t>
    <phoneticPr fontId="7" type="noConversion"/>
  </si>
  <si>
    <t>HC2021-106-07</t>
  </si>
  <si>
    <t>招标编号：2021-106</t>
  </si>
  <si>
    <t>开标时间：2021年8月24日</t>
    <phoneticPr fontId="8" type="noConversion"/>
  </si>
  <si>
    <t>2021-106期 深圳市第二人民医院医用耗材中标结果公告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</si>
</sst>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49" fontId="38" fillId="6" borderId="0" xfId="0" applyNumberFormat="1" applyFont="1" applyFill="1" applyAlignment="1">
      <alignment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49" fontId="38" fillId="0" borderId="0" xfId="0" applyNumberFormat="1" applyFont="1" applyAlignment="1"/>
    <xf numFmtId="49" fontId="36" fillId="0" borderId="1" xfId="191" applyNumberFormat="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11</xdr:row>
      <xdr:rowOff>0</xdr:rowOff>
    </xdr:from>
    <xdr:to>
      <xdr:col>3</xdr:col>
      <xdr:colOff>171315</xdr:colOff>
      <xdr:row>11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11</xdr:row>
      <xdr:rowOff>0</xdr:rowOff>
    </xdr:from>
    <xdr:to>
      <xdr:col>1</xdr:col>
      <xdr:colOff>376222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11</xdr:row>
      <xdr:rowOff>0</xdr:rowOff>
    </xdr:from>
    <xdr:to>
      <xdr:col>1</xdr:col>
      <xdr:colOff>1242742</xdr:colOff>
      <xdr:row>11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:a16="http://schemas.microsoft.com/office/drawing/2014/main" xmlns="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11</xdr:row>
      <xdr:rowOff>0</xdr:rowOff>
    </xdr:from>
    <xdr:to>
      <xdr:col>1</xdr:col>
      <xdr:colOff>1081102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:a16="http://schemas.microsoft.com/office/drawing/2014/main" xmlns="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11</xdr:row>
      <xdr:rowOff>0</xdr:rowOff>
    </xdr:from>
    <xdr:to>
      <xdr:col>4</xdr:col>
      <xdr:colOff>599850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11</xdr:row>
      <xdr:rowOff>0</xdr:rowOff>
    </xdr:from>
    <xdr:to>
      <xdr:col>3</xdr:col>
      <xdr:colOff>333315</xdr:colOff>
      <xdr:row>11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11</xdr:row>
      <xdr:rowOff>0</xdr:rowOff>
    </xdr:from>
    <xdr:to>
      <xdr:col>5</xdr:col>
      <xdr:colOff>1147777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11</xdr:row>
      <xdr:rowOff>0</xdr:rowOff>
    </xdr:from>
    <xdr:to>
      <xdr:col>1</xdr:col>
      <xdr:colOff>804622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xmlns="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11</xdr:row>
      <xdr:rowOff>0</xdr:rowOff>
    </xdr:from>
    <xdr:to>
      <xdr:col>1</xdr:col>
      <xdr:colOff>1252462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11</xdr:row>
      <xdr:rowOff>0</xdr:rowOff>
    </xdr:from>
    <xdr:to>
      <xdr:col>1</xdr:col>
      <xdr:colOff>699862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11</xdr:row>
      <xdr:rowOff>0</xdr:rowOff>
    </xdr:from>
    <xdr:to>
      <xdr:col>1</xdr:col>
      <xdr:colOff>671422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xmlns="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:a16="http://schemas.microsoft.com/office/drawing/2014/main" xmlns="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:a16="http://schemas.microsoft.com/office/drawing/2014/main" xmlns="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:a16="http://schemas.microsoft.com/office/drawing/2014/main" xmlns="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7" sqref="I7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20" t="s">
        <v>67</v>
      </c>
      <c r="B1" s="20"/>
      <c r="C1" s="20"/>
      <c r="D1" s="20"/>
      <c r="E1" s="20"/>
      <c r="F1" s="20"/>
    </row>
    <row r="2" spans="1:6" ht="20.25">
      <c r="A2" s="21" t="s">
        <v>65</v>
      </c>
      <c r="B2" s="21"/>
      <c r="C2" s="21"/>
      <c r="D2" s="21"/>
      <c r="E2" s="21"/>
      <c r="F2" s="21"/>
    </row>
    <row r="3" spans="1:6" ht="20.25">
      <c r="A3" s="21" t="s">
        <v>66</v>
      </c>
      <c r="B3" s="21"/>
      <c r="C3" s="21"/>
      <c r="D3" s="21"/>
      <c r="E3" s="21"/>
      <c r="F3" s="21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8" t="str">
        <f>附件!B3</f>
        <v>高速手机</v>
      </c>
      <c r="C5" s="18" t="str">
        <f>附件!C3</f>
        <v>2021-106</v>
      </c>
      <c r="D5" s="18" t="str">
        <f>附件!D3</f>
        <v>A1</v>
      </c>
      <c r="E5" s="18" t="str">
        <f>附件!I3</f>
        <v>W&amp;H Dentalwerk Burmoos GmbH</v>
      </c>
      <c r="F5" s="18" t="str">
        <f>附件!J3</f>
        <v>深圳市隆运成贸易有限公司</v>
      </c>
    </row>
    <row r="6" spans="1:6" s="2" customFormat="1" ht="27">
      <c r="A6" s="13">
        <v>2</v>
      </c>
      <c r="B6" s="18" t="str">
        <f>附件!B4</f>
        <v>高速气涡轮手机</v>
      </c>
      <c r="C6" s="18" t="str">
        <f>附件!C4</f>
        <v>2021-106</v>
      </c>
      <c r="D6" s="18" t="str">
        <f>附件!D4</f>
        <v>A2</v>
      </c>
      <c r="E6" s="18" t="str">
        <f>附件!I4</f>
        <v>Bien-Air dental SA</v>
      </c>
      <c r="F6" s="18" t="str">
        <f>附件!J4</f>
        <v>深圳市开心医疗器械有限公司</v>
      </c>
    </row>
    <row r="7" spans="1:6" s="2" customFormat="1" ht="27">
      <c r="A7" s="13">
        <v>3</v>
      </c>
      <c r="B7" s="18" t="str">
        <f>附件!B5</f>
        <v>高速气涡轮手机</v>
      </c>
      <c r="C7" s="18" t="str">
        <f>附件!C5</f>
        <v>2021-106</v>
      </c>
      <c r="D7" s="18" t="str">
        <f>附件!D5</f>
        <v>A3</v>
      </c>
      <c r="E7" s="18" t="str">
        <f>附件!I5</f>
        <v>Bien-Air dental SA</v>
      </c>
      <c r="F7" s="18" t="str">
        <f>附件!J5</f>
        <v>深圳市隆运成贸易有限公司</v>
      </c>
    </row>
    <row r="8" spans="1:6" s="2" customFormat="1" ht="27">
      <c r="A8" s="13">
        <v>4</v>
      </c>
      <c r="B8" s="18" t="str">
        <f>附件!B6</f>
        <v>低速直手机</v>
      </c>
      <c r="C8" s="18" t="str">
        <f>附件!C6</f>
        <v>2021-106</v>
      </c>
      <c r="D8" s="18" t="str">
        <f>附件!D6</f>
        <v>A4</v>
      </c>
      <c r="E8" s="18" t="str">
        <f>附件!I6</f>
        <v>Bien-Air dental SA</v>
      </c>
      <c r="F8" s="18" t="str">
        <f>附件!J6</f>
        <v>深圳市开心医疗器械有限公司</v>
      </c>
    </row>
    <row r="9" spans="1:6" s="2" customFormat="1" ht="27">
      <c r="A9" s="13">
        <v>5</v>
      </c>
      <c r="B9" s="18" t="str">
        <f>附件!B7</f>
        <v>低速弯手机</v>
      </c>
      <c r="C9" s="18" t="str">
        <f>附件!C7</f>
        <v>2021-106</v>
      </c>
      <c r="D9" s="18" t="str">
        <f>附件!D7</f>
        <v>A5</v>
      </c>
      <c r="E9" s="18" t="str">
        <f>附件!I7</f>
        <v>Bien-Air dental SA</v>
      </c>
      <c r="F9" s="18" t="str">
        <f>附件!J7</f>
        <v>深圳市开心医疗器械有限公司</v>
      </c>
    </row>
    <row r="10" spans="1:6" s="2" customFormat="1" ht="27">
      <c r="A10" s="13">
        <v>6</v>
      </c>
      <c r="B10" s="18" t="str">
        <f>附件!B8</f>
        <v>牙科种植弯手机</v>
      </c>
      <c r="C10" s="18" t="str">
        <f>附件!C8</f>
        <v>2021-106</v>
      </c>
      <c r="D10" s="18" t="str">
        <f>附件!D8</f>
        <v>A6</v>
      </c>
      <c r="E10" s="18" t="str">
        <f>附件!I8</f>
        <v>W&amp;H Dentalwerk Burmoos GmbH</v>
      </c>
      <c r="F10" s="18" t="str">
        <f>附件!J8</f>
        <v>深圳市隆运成贸易有限公司</v>
      </c>
    </row>
    <row r="11" spans="1:6" s="2" customFormat="1" ht="27">
      <c r="A11" s="13">
        <v>7</v>
      </c>
      <c r="B11" s="18" t="str">
        <f>附件!B9</f>
        <v>洁牙手柄</v>
      </c>
      <c r="C11" s="18" t="str">
        <f>附件!C9</f>
        <v>2021-106</v>
      </c>
      <c r="D11" s="18" t="str">
        <f>附件!D9</f>
        <v>A7</v>
      </c>
      <c r="E11" s="18" t="str">
        <f>附件!I9</f>
        <v>SATELEC A Company of ACTEON Group</v>
      </c>
      <c r="F11" s="18" t="str">
        <f>附件!J9</f>
        <v>深圳市丰辰医疗器械有限公司</v>
      </c>
    </row>
    <row r="12" spans="1:6" ht="39" customHeight="1">
      <c r="A12" s="23" t="s">
        <v>1</v>
      </c>
      <c r="B12" s="24"/>
      <c r="C12" s="24"/>
      <c r="D12" s="24"/>
      <c r="E12" s="24"/>
      <c r="F12" s="24"/>
    </row>
    <row r="13" spans="1:6">
      <c r="A13" s="22" t="s">
        <v>0</v>
      </c>
      <c r="B13" s="22"/>
      <c r="C13" s="22"/>
      <c r="D13" s="22"/>
      <c r="E13" s="22"/>
      <c r="F13" s="22"/>
    </row>
    <row r="14" spans="1:6">
      <c r="A14" s="19">
        <f ca="1">TODAY()</f>
        <v>44434</v>
      </c>
      <c r="B14" s="19"/>
      <c r="C14" s="19"/>
      <c r="D14" s="19"/>
      <c r="E14" s="19"/>
      <c r="F14" s="19"/>
    </row>
  </sheetData>
  <mergeCells count="6">
    <mergeCell ref="A14:F14"/>
    <mergeCell ref="A1:F1"/>
    <mergeCell ref="A2:F2"/>
    <mergeCell ref="A3:F3"/>
    <mergeCell ref="A13:F13"/>
    <mergeCell ref="A12:F1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B1" sqref="B1:L1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</cols>
  <sheetData>
    <row r="1" spans="1:13" ht="25.5">
      <c r="B1" s="25" t="str">
        <f>LEFT(公告!A1,31)&amp;"附件"</f>
        <v>2021-106期 深圳市第二人民医院医用耗材中标结果公告附件</v>
      </c>
      <c r="C1" s="25" t="e">
        <f>LEFT(#REF!,29)&amp;"附件"</f>
        <v>#REF!</v>
      </c>
      <c r="D1" s="25" t="e">
        <f>LEFT(#REF!,29)&amp;"附件"</f>
        <v>#REF!</v>
      </c>
      <c r="E1" s="25" t="e">
        <f>LEFT(#REF!,29)&amp;"附件"</f>
        <v>#REF!</v>
      </c>
      <c r="F1" s="25" t="e">
        <f>LEFT(#REF!,29)&amp;"附件"</f>
        <v>#REF!</v>
      </c>
      <c r="G1" s="25" t="e">
        <f>LEFT(#REF!,29)&amp;"附件"</f>
        <v>#REF!</v>
      </c>
      <c r="H1" s="25" t="e">
        <f>LEFT(#REF!,29)&amp;"附件"</f>
        <v>#REF!</v>
      </c>
      <c r="I1" s="25" t="e">
        <f>LEFT(#REF!,29)&amp;"附件"</f>
        <v>#REF!</v>
      </c>
      <c r="J1" s="25" t="str">
        <f>LEFT(A1,29)&amp;"附件"</f>
        <v>附件</v>
      </c>
      <c r="K1" s="25" t="str">
        <f>LEFT(B1,29)&amp;"附件"</f>
        <v>2021-106期 深圳市第二人民医院医用耗材中标结果公告附件</v>
      </c>
      <c r="L1" s="25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27">
      <c r="A3" s="12">
        <v>1</v>
      </c>
      <c r="B3" s="15" t="s">
        <v>22</v>
      </c>
      <c r="C3" s="15" t="s">
        <v>23</v>
      </c>
      <c r="D3" s="15" t="s">
        <v>24</v>
      </c>
      <c r="E3" s="15" t="s">
        <v>22</v>
      </c>
      <c r="F3" s="15" t="s">
        <v>25</v>
      </c>
      <c r="G3" s="16">
        <v>50</v>
      </c>
      <c r="H3" s="16">
        <v>2470</v>
      </c>
      <c r="I3" s="15" t="s">
        <v>26</v>
      </c>
      <c r="J3" s="15" t="s">
        <v>27</v>
      </c>
      <c r="K3" s="15" t="s">
        <v>28</v>
      </c>
      <c r="L3" s="15" t="s">
        <v>29</v>
      </c>
      <c r="M3" s="15" t="s">
        <v>30</v>
      </c>
    </row>
    <row r="4" spans="1:13" ht="27">
      <c r="A4" s="12">
        <v>2</v>
      </c>
      <c r="B4" s="15" t="s">
        <v>31</v>
      </c>
      <c r="C4" s="15" t="s">
        <v>32</v>
      </c>
      <c r="D4" s="15" t="s">
        <v>33</v>
      </c>
      <c r="E4" s="15" t="s">
        <v>31</v>
      </c>
      <c r="F4" s="15" t="s">
        <v>25</v>
      </c>
      <c r="G4" s="16">
        <v>5</v>
      </c>
      <c r="H4" s="16">
        <v>4250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</row>
    <row r="5" spans="1:13" ht="27">
      <c r="A5" s="12">
        <v>3</v>
      </c>
      <c r="B5" s="15" t="s">
        <v>31</v>
      </c>
      <c r="C5" s="15" t="s">
        <v>32</v>
      </c>
      <c r="D5" s="15" t="s">
        <v>21</v>
      </c>
      <c r="E5" s="15" t="s">
        <v>31</v>
      </c>
      <c r="F5" s="15" t="s">
        <v>25</v>
      </c>
      <c r="G5" s="16">
        <v>5</v>
      </c>
      <c r="H5" s="16">
        <v>3990</v>
      </c>
      <c r="I5" s="15" t="s">
        <v>34</v>
      </c>
      <c r="J5" s="15" t="s">
        <v>39</v>
      </c>
      <c r="K5" s="15" t="s">
        <v>40</v>
      </c>
      <c r="L5" s="15" t="s">
        <v>41</v>
      </c>
      <c r="M5" s="15" t="s">
        <v>42</v>
      </c>
    </row>
    <row r="6" spans="1:13" ht="27">
      <c r="A6" s="12">
        <v>4</v>
      </c>
      <c r="B6" s="15" t="s">
        <v>43</v>
      </c>
      <c r="C6" s="15" t="s">
        <v>32</v>
      </c>
      <c r="D6" s="15" t="s">
        <v>44</v>
      </c>
      <c r="E6" s="15" t="s">
        <v>43</v>
      </c>
      <c r="F6" s="15" t="s">
        <v>25</v>
      </c>
      <c r="G6" s="16">
        <v>20</v>
      </c>
      <c r="H6" s="16">
        <v>3280</v>
      </c>
      <c r="I6" s="15" t="s">
        <v>34</v>
      </c>
      <c r="J6" s="15" t="s">
        <v>35</v>
      </c>
      <c r="K6" s="15" t="s">
        <v>45</v>
      </c>
      <c r="L6" s="15" t="s">
        <v>46</v>
      </c>
      <c r="M6" s="15" t="s">
        <v>47</v>
      </c>
    </row>
    <row r="7" spans="1:13" s="14" customFormat="1" ht="23.25" customHeight="1">
      <c r="A7" s="12">
        <v>5</v>
      </c>
      <c r="B7" s="15" t="s">
        <v>48</v>
      </c>
      <c r="C7" s="15" t="s">
        <v>32</v>
      </c>
      <c r="D7" s="15" t="s">
        <v>49</v>
      </c>
      <c r="E7" s="15" t="s">
        <v>48</v>
      </c>
      <c r="F7" s="15" t="s">
        <v>25</v>
      </c>
      <c r="G7" s="16">
        <v>30</v>
      </c>
      <c r="H7" s="16">
        <v>3660</v>
      </c>
      <c r="I7" s="15" t="s">
        <v>34</v>
      </c>
      <c r="J7" s="15" t="s">
        <v>35</v>
      </c>
      <c r="K7" s="15" t="s">
        <v>50</v>
      </c>
      <c r="L7" s="15" t="s">
        <v>51</v>
      </c>
      <c r="M7" s="15" t="s">
        <v>52</v>
      </c>
    </row>
    <row r="8" spans="1:13" s="17" customFormat="1" ht="27">
      <c r="A8" s="12">
        <v>6</v>
      </c>
      <c r="B8" s="15" t="s">
        <v>53</v>
      </c>
      <c r="C8" s="15" t="s">
        <v>32</v>
      </c>
      <c r="D8" s="15" t="s">
        <v>54</v>
      </c>
      <c r="E8" s="15" t="s">
        <v>53</v>
      </c>
      <c r="F8" s="15" t="s">
        <v>25</v>
      </c>
      <c r="G8" s="16">
        <v>5</v>
      </c>
      <c r="H8" s="16">
        <v>8700</v>
      </c>
      <c r="I8" s="15" t="s">
        <v>26</v>
      </c>
      <c r="J8" s="15" t="s">
        <v>39</v>
      </c>
      <c r="K8" s="15" t="s">
        <v>55</v>
      </c>
      <c r="L8" s="15" t="s">
        <v>56</v>
      </c>
      <c r="M8" s="15" t="s">
        <v>57</v>
      </c>
    </row>
    <row r="9" spans="1:13" s="17" customFormat="1" ht="40.5">
      <c r="A9" s="12">
        <v>7</v>
      </c>
      <c r="B9" s="15" t="s">
        <v>58</v>
      </c>
      <c r="C9" s="15" t="s">
        <v>32</v>
      </c>
      <c r="D9" s="15" t="s">
        <v>59</v>
      </c>
      <c r="E9" s="15" t="s">
        <v>58</v>
      </c>
      <c r="F9" s="15" t="s">
        <v>25</v>
      </c>
      <c r="G9" s="16">
        <v>5</v>
      </c>
      <c r="H9" s="16">
        <v>3280</v>
      </c>
      <c r="I9" s="15" t="s">
        <v>60</v>
      </c>
      <c r="J9" s="15" t="s">
        <v>61</v>
      </c>
      <c r="K9" s="15" t="s">
        <v>62</v>
      </c>
      <c r="L9" s="15" t="s">
        <v>63</v>
      </c>
      <c r="M9" s="15" t="s">
        <v>64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2021-08-26T07:24:58Z</dcterms:modified>
</cp:coreProperties>
</file>